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17" i="1"/>
  <c r="P16" i="1"/>
  <c r="P36" i="1"/>
  <c r="P13" i="1"/>
  <c r="P20" i="1"/>
  <c r="P25" i="1"/>
  <c r="P39" i="1"/>
  <c r="P35" i="1"/>
  <c r="P23" i="1"/>
  <c r="P31" i="1"/>
  <c r="P42" i="1"/>
  <c r="P28" i="1"/>
  <c r="P26" i="1"/>
  <c r="P21" i="1"/>
  <c r="P32" i="1"/>
  <c r="P34" i="1"/>
  <c r="P29" i="1"/>
  <c r="P24" i="1"/>
  <c r="P22" i="1"/>
  <c r="P37" i="1"/>
  <c r="P19" i="1"/>
  <c r="P27" i="1"/>
  <c r="P41" i="1"/>
  <c r="P40" i="1"/>
  <c r="P38" i="1"/>
  <c r="P30" i="1"/>
  <c r="P18" i="1"/>
  <c r="P14" i="1"/>
  <c r="P15" i="1"/>
  <c r="P33"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H22" i="1"/>
  <c r="D29" i="1"/>
  <c r="H20" i="1"/>
  <c r="D13" i="1"/>
  <c r="D41" i="1"/>
  <c r="D23" i="1"/>
  <c r="H15" i="1"/>
  <c r="D31" i="1"/>
  <c r="D33" i="1"/>
  <c r="H39" i="1"/>
  <c r="H38" i="1"/>
  <c r="D20" i="1"/>
  <c r="H18" i="1"/>
  <c r="D17" i="1"/>
  <c r="H29" i="1"/>
  <c r="H14" i="1"/>
  <c r="H21" i="1"/>
  <c r="H27" i="1"/>
  <c r="D37" i="1"/>
  <c r="H36" i="1"/>
  <c r="D21" i="1"/>
  <c r="H24" i="1"/>
  <c r="H34" i="1"/>
  <c r="H41" i="1"/>
  <c r="D30" i="1"/>
  <c r="H25" i="1"/>
  <c r="H30" i="1"/>
  <c r="D26" i="1"/>
  <c r="D36" i="1"/>
  <c r="D24" i="1"/>
  <c r="D34" i="1"/>
  <c r="D22" i="1"/>
  <c r="D32" i="1"/>
  <c r="D19" i="1"/>
  <c r="H26" i="1"/>
  <c r="H31" i="1"/>
  <c r="H40" i="1"/>
  <c r="D28" i="1"/>
  <c r="H32" i="1"/>
  <c r="H37" i="1"/>
  <c r="D18" i="1"/>
  <c r="D35" i="1"/>
  <c r="D14" i="1"/>
  <c r="H23" i="1"/>
  <c r="H28" i="1"/>
  <c r="H42" i="1"/>
  <c r="H13" i="1"/>
  <c r="H43" i="1"/>
  <c r="D43" i="1"/>
  <c r="H33" i="1"/>
  <c r="D38" i="1"/>
  <c r="H19" i="1"/>
  <c r="D25" i="1"/>
  <c r="D27" i="1"/>
  <c r="D40" i="1"/>
  <c r="H17" i="1"/>
  <c r="H35" i="1"/>
  <c r="D16" i="1"/>
  <c r="D39" i="1"/>
  <c r="D42" i="1"/>
  <c r="D15" i="1"/>
  <c r="H16"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31" i="1"/>
  <c r="L13" i="1"/>
  <c r="L33" i="1"/>
  <c r="L14" i="1"/>
  <c r="L35" i="1"/>
  <c r="L22" i="1"/>
  <c r="L40" i="1"/>
  <c r="L17" i="1"/>
  <c r="L39" i="1"/>
  <c r="L26" i="1"/>
  <c r="L27" i="1"/>
  <c r="L28" i="1"/>
  <c r="L30" i="1"/>
  <c r="L37" i="1"/>
  <c r="L24" i="1"/>
  <c r="L42" i="1"/>
  <c r="L36" i="1"/>
  <c r="L16" i="1"/>
  <c r="L38" i="1"/>
  <c r="L32" i="1"/>
  <c r="L18" i="1"/>
  <c r="L20" i="1"/>
  <c r="L21" i="1"/>
  <c r="L29" i="1"/>
  <c r="L23" i="1"/>
  <c r="L25" i="1"/>
  <c r="L41" i="1"/>
  <c r="L15" i="1"/>
  <c r="L43" i="1"/>
  <c r="L19" i="1"/>
  <c r="L34"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<sst xmlns="http://schemas.openxmlformats.org/spreadsheetml/2006/main" count="516" uniqueCount="239">
  <si>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</si>
  <si>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</si>
  <si>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</si>
  <si>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</si>
  <si>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</si>
  <si>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</si>
  <si>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</si>
  <si>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</si>
  <si>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</si>
  <si>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</si>
  <si>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</si>
  <si>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</si>
  <si>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</si>
  <si>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</si>
  <si>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</si>
  <si>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</si>
  <si>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</si>
  <si>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</si>
  <si>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</si>
  <si>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</si>
  <si>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</si>
  <si>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</si>
  <si>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</si>
  <si>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</si>
  <si>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</si>
  <si>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</si>
  <si>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</si>
  <si>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</si>
  <si>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</si>
  <si>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</si>
  <si>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</si>
  <si>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</si>
  <si>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</si>
  <si>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</si>
  <si>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</si>
  <si>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</si>
  <si>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</si>
  <si>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</si>
  <si>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</si>
  <si>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</si>
  <si>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</si>
  <si>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</si>
  <si>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</si>
  <si>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</si>
  <si>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</si>
  <si>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</si>
  <si>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</si>
  <si>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</si>
  <si>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</si>
  <si>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</si>
  <si>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</si>
  <si>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</si>
  <si>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</si>
  <si>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</si>
  <si>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</si>
  <si>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</si>
  <si>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</si>
  <si>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</si>
  <si>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</si>
  <si>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</si>
  <si>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</si>
  <si>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</si>
  <si>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</si>
  <si>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</si>
  <si>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</si>
  <si>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</si>
  <si>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</si>
  <si>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</si>
  <si>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</si>
  <si>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</si>
  <si>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</si>
  <si>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</si>
  <si>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</si>
  <si>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</si>
  <si>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</si>
  <si>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</si>
  <si>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</si>
  <si>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</si>
  <si>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</si>
  <si>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</si>
  <si>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</si>
  <si>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</si>
  <si>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</si>
  <si>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</si>
  <si>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</si>
  <si>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</si>
  <si>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</si>
  <si>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</si>
  <si>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</si>
  <si>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</si>
  <si>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</si>
  <si>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</si>
  <si>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</si>
  <si>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</si>
  <si>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</si>
  <si>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</si>
  <si>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</si>
  <si>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</si>
  <si>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</si>
  <si>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</si>
  <si>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</si>
  <si>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</si>
  <si>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</si>
  <si>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</si>
  <si>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</si>
  <si>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</si>
  <si>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</si>
  <si>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</si>
  <si>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</si>
  <si>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</si>
  <si>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</si>
  <si>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</si>
  <si>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</si>
  <si>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</si>
  <si>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</si>
  <si>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</si>
  <si>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</si>
  <si>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</si>
  <si>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</si>
  <si>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</si>
  <si>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</si>
  <si>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</si>
  <si>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</si>
  <si>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</si>
  <si>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</si>
  <si>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</si>
  <si>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</si>
  <si>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</si>
  <si>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</si>
  <si>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</si>
  <si>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</si>
  <si>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</si>
  <si>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</si>
  <si>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</si>
  <si>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</si>
  <si>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</si>
  <si>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</si>
  <si>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</si>
  <si>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</si>
  <si>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</si>
  <si>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</si>
  <si>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</si>
  <si>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</si>
  <si>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</si>
  <si>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</si>
  <si>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</si>
  <si>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</si>
  <si>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</si>
  <si>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</si>
  <si>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</si>
  <si>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</si>
  <si>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</si>
  <si>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</si>
  <si>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</si>
  <si>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</si>
  <si>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</si>
  <si>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</si>
  <si>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</si>
  <si>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</si>
  <si>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</si>
  <si>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</si>
  <si>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</si>
  <si>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</si>
  <si>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</si>
  <si>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</si>
  <si>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</si>
  <si>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</si>
  <si>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</si>
  <si>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</si>
  <si>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</si>
  <si>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</si>
  <si>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</si>
  <si>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</si>
  <si>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</si>
  <si>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</si>
  <si>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</si>
  <si>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</si>
  <si>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</si>
  <si>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</si>
  <si>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</si>
  <si>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</si>
  <si>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</si>
  <si>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</si>
  <si>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</si>
  <si>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</si>
  <si>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</si>
  <si>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</si>
  <si>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</si>
  <si>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</si>
  <si>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</si>
  <si>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</si>
  <si>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</si>
  <si>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</si>
  <si>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</si>
  <si>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</si>
  <si>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</si>
  <si>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</si>
  <si>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</si>
  <si>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</si>
  <si>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</si>
  <si>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</si>
  <si>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</si>
  <si>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</si>
  <si>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</si>
  <si>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</si>
  <si>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</si>
  <si>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</si>
  <si>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</si>
  <si>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</si>
  <si>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</si>
  <si>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</si>
  <si>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</si>
  <si>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</si>
  <si>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</si>
  <si>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</si>
  <si>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</si>
  <si>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</si>
  <si>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</si>
  <si>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</si>
  <si>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</si>
  <si>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</si>
  <si>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</si>
  <si>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</si>
  <si>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</si>
  <si>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</si>
  <si>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</si>
  <si>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</si>
  <si>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</si>
  <si>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</si>
  <si>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</si>
  <si>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</si>
  <si>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</si>
  <si>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</si>
  <si>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</si>
  <si>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</si>
  <si>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</si>
  <si>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</si>
  <si>
    <t>□</t>
  </si>
  <si>
    <t>７月４日　高文連福岡地区大会</t>
    <rPh sb="1" eb="2">
      <t>ガツ</t>
    </rPh>
    <rPh sb="3" eb="4">
      <t>ニチ</t>
    </rPh>
    <rPh sb="5" eb="8">
      <t>コウブンレン</t>
    </rPh>
    <rPh sb="8" eb="10">
      <t>フクオカ</t>
    </rPh>
    <rPh sb="10" eb="12">
      <t>チク</t>
    </rPh>
    <rPh sb="12" eb="14">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</si>
</sst>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zoomScaleNormal="100" zoomScaleSheetLayoutView="100" workbookViewId="0">
      <selection activeCell="N42" sqref="N42"/>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9" t="s">
        <v>74</v>
      </c>
      <c r="J2" s="70"/>
      <c r="K2" s="71"/>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0</v>
      </c>
      <c r="F6" s="17" t="s">
        <v>13</v>
      </c>
      <c r="G6" s="15"/>
      <c r="H6" s="16" t="s">
        <v>10</v>
      </c>
      <c r="I6" s="28">
        <f>COUNTIFS(I$13:I$43,"□",J$13:J$43,"□")+COUNTIFS(I$13:I$43,"□",J$13:J$43,"")+COUNTIFS(I$13:I$43,"",J$13:J$43,"□")</f>
        <v>0</v>
      </c>
      <c r="J6" s="17" t="s">
        <v>13</v>
      </c>
      <c r="K6" s="15"/>
      <c r="L6" s="16" t="s">
        <v>10</v>
      </c>
      <c r="M6" s="28">
        <f>COUNTIFS(M$13:M$43,"□",N$13:N$43,"□")+COUNTIFS(M$13:M$43,"□",N$13:N$43,"")+COUNTIFS(M$13:M$43,"",N$13:N$43,"□")</f>
        <v>0</v>
      </c>
      <c r="N6" s="17" t="s">
        <v>13</v>
      </c>
      <c r="O6" s="15"/>
      <c r="P6" s="16" t="s">
        <v>10</v>
      </c>
      <c r="Q6" s="28">
        <f>COUNTIFS(Q$13:Q$43,"□",R$13:R$43,"□")+COUNTIFS(Q$13:Q$43,"□",R$13:R$43,"")+COUNTIFS(Q$13:Q$43,"",R$13:R$43,"□")</f>
        <v>1</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2</v>
      </c>
      <c r="F7" s="19" t="s">
        <v>13</v>
      </c>
      <c r="G7" s="18"/>
      <c r="H7" s="14" t="s">
        <v>8</v>
      </c>
      <c r="I7" s="29">
        <f>COUNTIFS(I$13:I$43,"○",J$13:J$43,"○")+COUNTIFS(I$13:I$43,"○",J$13:J$43,"")+COUNTIFS(I$13:I$43,"",J$13:J$43,"○")+COUNTIFS(I$13:I$43,"△",J$13:J$43,"△")+COUNTIFS(I$13:I$43,"△",J$13:J$43,"")+COUNTIFS(I$13:I$43,"",J$13:J$43,"△")+COUNTIFS(I$13:I$43,"☆",J$13:J$43,"☆")+COUNTIFS(I$13:I$43,"☆",J$13:J$43,"")+COUNTIFS(I$13:I$43,"",J$13:J$43,"☆")</f>
        <v>2</v>
      </c>
      <c r="J7" s="19" t="s">
        <v>13</v>
      </c>
      <c r="K7" s="18"/>
      <c r="L7" s="14" t="s">
        <v>8</v>
      </c>
      <c r="M7" s="29">
        <f>COUNTIFS(M$13:M$43,"○",N$13:N$43,"○")+COUNTIFS(M$13:M$43,"○",N$13:N$43,"")+COUNTIFS(M$13:M$43,"",N$13:N$43,"○")+COUNTIFS(M$13:M$43,"△",N$13:N$43,"△")+COUNTIFS(M$13:M$43,"△",N$13:N$43,"")+COUNTIFS(M$13:M$43,"",N$13:N$43,"△")+COUNTIFS(M$13:M$43,"☆",N$13:N$43,"☆")+COUNTIFS(M$13:M$43,"☆",N$13:N$43,"")+COUNTIFS(M$13:M$43,"",N$13:N$43,"☆")</f>
        <v>5</v>
      </c>
      <c r="N7" s="19" t="s">
        <v>13</v>
      </c>
      <c r="O7" s="18"/>
      <c r="P7" s="14" t="s">
        <v>8</v>
      </c>
      <c r="Q7" s="29">
        <f>COUNTIFS(Q$13:Q$43,"○",R$13:R$43,"○")+COUNTIFS(Q$13:Q$43,"○",R$13:R$43,"")+COUNTIFS(Q$13:Q$43,"",R$13:R$43,"○")+COUNTIFS(Q$13:Q$43,"△",R$13:R$43,"△")+COUNTIFS(Q$13:Q$43,"△",R$13:R$43,"")+COUNTIFS(Q$13:Q$43,"",R$13:R$43,"△")+COUNTIFS(Q$13:Q$43,"☆",R$13:R$43,"☆")+COUNTIFS(Q$13:Q$43,"☆",R$13:R$43,"")+COUNTIFS(Q$13:Q$43,"",R$13:R$43,"☆")</f>
        <v>6</v>
      </c>
      <c r="R7" s="19" t="s">
        <v>13</v>
      </c>
    </row>
    <row r="8" spans="2:18" x14ac:dyDescent="0.4">
      <c r="C8" s="20"/>
      <c r="D8" s="21" t="s">
        <v>9</v>
      </c>
      <c r="E8" s="30">
        <f>(COUNTA(C$13:C$43)-COUNTBLANK(C$13:C$43))-SUM(E$6:E$7)</f>
        <v>28</v>
      </c>
      <c r="F8" s="22" t="s">
        <v>13</v>
      </c>
      <c r="G8" s="20"/>
      <c r="H8" s="21" t="s">
        <v>9</v>
      </c>
      <c r="I8" s="30">
        <f>(COUNTA(G$13:G$43)-COUNTBLANK(G$13:G$43))-SUM(I$6:I$7)</f>
        <v>29</v>
      </c>
      <c r="J8" s="22" t="s">
        <v>13</v>
      </c>
      <c r="K8" s="20"/>
      <c r="L8" s="21" t="s">
        <v>9</v>
      </c>
      <c r="M8" s="30">
        <f>(COUNTA(K$13:K$43)-COUNTBLANK(K$13:K$43))-SUM(M$6:M$7)</f>
        <v>25</v>
      </c>
      <c r="N8" s="22" t="s">
        <v>13</v>
      </c>
      <c r="O8" s="20"/>
      <c r="P8" s="21" t="s">
        <v>9</v>
      </c>
      <c r="Q8" s="30">
        <f>(COUNTA(O$13:O$43)-COUNTBLANK(O$13:O$43))-SUM(Q$6:Q$7)</f>
        <v>24</v>
      </c>
      <c r="R8" s="22" t="s">
        <v>13</v>
      </c>
    </row>
    <row r="9" spans="2:18" ht="19.5" thickBot="1" x14ac:dyDescent="0.45"/>
    <row r="10" spans="2:18" ht="19.5" thickBot="1" x14ac:dyDescent="0.45">
      <c r="C10" s="74">
        <v>4</v>
      </c>
      <c r="D10" s="75"/>
      <c r="E10" s="75"/>
      <c r="F10" s="76"/>
      <c r="G10" s="52">
        <f>IF(C10+1&gt;12,1,C10+1)</f>
        <v>5</v>
      </c>
      <c r="H10" s="53"/>
      <c r="I10" s="53"/>
      <c r="J10" s="54"/>
      <c r="K10" s="52">
        <f>IF(G10+1&gt;12,1,G10+1)</f>
        <v>6</v>
      </c>
      <c r="L10" s="53"/>
      <c r="M10" s="53"/>
      <c r="N10" s="54"/>
      <c r="O10" s="52">
        <f>IF(K10+1&gt;12,1,K10+1)</f>
        <v>7</v>
      </c>
      <c r="P10" s="53"/>
      <c r="Q10" s="53"/>
      <c r="R10" s="54"/>
    </row>
    <row r="11" spans="2:18" x14ac:dyDescent="0.4">
      <c r="B11" s="72" t="s">
        <v>2</v>
      </c>
      <c r="C11" s="55" t="s">
        <v>3</v>
      </c>
      <c r="D11" s="57" t="s">
        <v>4</v>
      </c>
      <c r="E11" s="57" t="s">
        <v>5</v>
      </c>
      <c r="F11" s="58"/>
      <c r="G11" s="55" t="s">
        <v>3</v>
      </c>
      <c r="H11" s="57" t="s">
        <v>4</v>
      </c>
      <c r="I11" s="57" t="s">
        <v>5</v>
      </c>
      <c r="J11" s="58"/>
      <c r="K11" s="55" t="s">
        <v>3</v>
      </c>
      <c r="L11" s="57" t="s">
        <v>4</v>
      </c>
      <c r="M11" s="57" t="s">
        <v>5</v>
      </c>
      <c r="N11" s="58"/>
      <c r="O11" s="55" t="s">
        <v>3</v>
      </c>
      <c r="P11" s="57" t="s">
        <v>4</v>
      </c>
      <c r="Q11" s="57" t="s">
        <v>5</v>
      </c>
      <c r="R11" s="58"/>
    </row>
    <row r="12" spans="2:18" ht="19.5" thickBot="1" x14ac:dyDescent="0.45">
      <c r="B12" s="73"/>
      <c r="C12" s="56"/>
      <c r="D12" s="65"/>
      <c r="E12" s="6" t="s">
        <v>6</v>
      </c>
      <c r="F12" s="7" t="s">
        <v>7</v>
      </c>
      <c r="G12" s="56"/>
      <c r="H12" s="65"/>
      <c r="I12" s="6" t="s">
        <v>6</v>
      </c>
      <c r="J12" s="7" t="s">
        <v>7</v>
      </c>
      <c r="K12" s="56"/>
      <c r="L12" s="65"/>
      <c r="M12" s="6" t="s">
        <v>6</v>
      </c>
      <c r="N12" s="7" t="s">
        <v>7</v>
      </c>
      <c r="O12" s="56"/>
      <c r="P12" s="65"/>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c r="R14" s="39"/>
    </row>
    <row r="15" spans="2:18" ht="24.95" customHeight="1" x14ac:dyDescent="0.4">
      <c r="B15" s="4">
        <f t="shared" ref="B15:B43" si="4">B14+1</f>
        <v>3</v>
      </c>
      <c r="C15" s="2" t="str">
        <f t="shared" si="0"/>
        <v>月</v>
      </c>
      <c r="D15" s="32" t="str">
        <f ca="1">OFFSET(INDIRECT(VLOOKUP(活動計画!C$10,data!$A$2:$B$13,2,FALSE)),$B15-1,0)</f>
        <v/>
      </c>
      <c r="E15" s="38"/>
      <c r="F15" s="39"/>
      <c r="G15" s="2" t="str">
        <f t="shared" si="1"/>
        <v>水</v>
      </c>
      <c r="H15" s="32" t="str">
        <f ca="1">OFFSET(INDIRECT(VLOOKUP(活動計画!G$10,data!$A$2:$B$13,2,FALSE)),$B15-1,0)</f>
        <v>憲法記念日</v>
      </c>
      <c r="I15" s="38"/>
      <c r="J15" s="39"/>
      <c r="K15" s="2" t="str">
        <f t="shared" si="2"/>
        <v>土</v>
      </c>
      <c r="L15" s="32" t="str">
        <f ca="1">OFFSET(INDIRECT(VLOOKUP(活動計画!K$10,data!$A$2:$B$13,2,FALSE)),$B15-1,0)</f>
        <v>春日祭（一般公開）</v>
      </c>
      <c r="M15" s="38"/>
      <c r="N15" s="39"/>
      <c r="O15" s="45" t="str">
        <f t="shared" si="3"/>
        <v>月</v>
      </c>
      <c r="P15" s="32" t="str">
        <f ca="1">OFFSET(INDIRECT(VLOOKUP(活動計画!O$10,data!$A$2:$B$13,2,FALSE)),$B15-1,0)</f>
        <v>学校生活アンケート③</v>
      </c>
      <c r="Q15" s="38"/>
      <c r="R15" s="39" t="s">
        <v>236</v>
      </c>
    </row>
    <row r="16" spans="2:18" ht="24.95" customHeight="1" x14ac:dyDescent="0.4">
      <c r="B16" s="4">
        <f t="shared" si="4"/>
        <v>4</v>
      </c>
      <c r="C16" s="2" t="str">
        <f t="shared" si="0"/>
        <v>火</v>
      </c>
      <c r="D16" s="32" t="str">
        <f ca="1">OFFSET(INDIRECT(VLOOKUP(活動計画!C$10,data!$A$2:$B$13,2,FALSE)),$B16-1,0)</f>
        <v>新１年物品販売</v>
      </c>
      <c r="E16" s="38"/>
      <c r="F16" s="39"/>
      <c r="G16" s="2" t="str">
        <f t="shared" si="1"/>
        <v>木</v>
      </c>
      <c r="H16" s="32" t="str">
        <f ca="1">OFFSET(INDIRECT(VLOOKUP(活動計画!G$10,data!$A$2:$B$13,2,FALSE)),$B16-1,0)</f>
        <v>みどりの日</v>
      </c>
      <c r="I16" s="38"/>
      <c r="J16" s="39"/>
      <c r="K16" s="2" t="str">
        <f t="shared" si="2"/>
        <v>日</v>
      </c>
      <c r="L16" s="32" t="str">
        <f ca="1">OFFSET(INDIRECT(VLOOKUP(活動計画!K$10,data!$A$2:$B$13,2,FALSE)),$B16-1,0)</f>
        <v/>
      </c>
      <c r="M16" s="38"/>
      <c r="N16" s="39"/>
      <c r="O16" s="45" t="str">
        <f t="shared" si="3"/>
        <v>火</v>
      </c>
      <c r="P16" s="32" t="str">
        <f ca="1">OFFSET(INDIRECT(VLOOKUP(活動計画!O$10,data!$A$2:$B$13,2,FALSE)),$B16-1,0)</f>
        <v>クラスマッチ（２年）</v>
      </c>
      <c r="Q16" s="38"/>
      <c r="R16" s="39"/>
    </row>
    <row r="17" spans="2:18" ht="24.95" customHeight="1" x14ac:dyDescent="0.4">
      <c r="B17" s="4">
        <f t="shared" si="4"/>
        <v>5</v>
      </c>
      <c r="C17" s="2" t="str">
        <f t="shared" si="0"/>
        <v>水</v>
      </c>
      <c r="D17" s="32" t="str">
        <f ca="1">OFFSET(INDIRECT(VLOOKUP(活動計画!C$10,data!$A$2:$B$13,2,FALSE)),$B17-1,0)</f>
        <v/>
      </c>
      <c r="E17" s="38"/>
      <c r="F17" s="39"/>
      <c r="G17" s="2" t="str">
        <f t="shared" si="1"/>
        <v>金</v>
      </c>
      <c r="H17" s="32" t="str">
        <f ca="1">OFFSET(INDIRECT(VLOOKUP(活動計画!G$10,data!$A$2:$B$13,2,FALSE)),$B17-1,0)</f>
        <v>こどもの日</v>
      </c>
      <c r="I17" s="38"/>
      <c r="J17" s="39"/>
      <c r="K17" s="2" t="str">
        <f t="shared" si="2"/>
        <v>月</v>
      </c>
      <c r="L17" s="32" t="str">
        <f ca="1">OFFSET(INDIRECT(VLOOKUP(活動計画!K$10,data!$A$2:$B$13,2,FALSE)),$B17-1,0)</f>
        <v/>
      </c>
      <c r="M17" s="38"/>
      <c r="N17" s="39" t="s">
        <v>236</v>
      </c>
      <c r="O17" s="45" t="str">
        <f t="shared" si="3"/>
        <v>水</v>
      </c>
      <c r="P17" s="32" t="str">
        <f ca="1">OFFSET(INDIRECT(VLOOKUP(活動計画!O$10,data!$A$2:$B$13,2,FALSE)),$B17-1,0)</f>
        <v>クラスマッチ（１年）</v>
      </c>
      <c r="Q17" s="38"/>
      <c r="R17" s="39" t="s">
        <v>236</v>
      </c>
    </row>
    <row r="18" spans="2:18" ht="24.95" customHeight="1" x14ac:dyDescent="0.4">
      <c r="B18" s="4">
        <f t="shared" si="4"/>
        <v>6</v>
      </c>
      <c r="C18" s="2" t="str">
        <f t="shared" si="0"/>
        <v>木</v>
      </c>
      <c r="D18" s="32" t="str">
        <f ca="1">OFFSET(INDIRECT(VLOOKUP(活動計画!C$10,data!$A$2:$B$13,2,FALSE)),$B18-1,0)</f>
        <v>着任式・始業式</v>
      </c>
      <c r="E18" s="38"/>
      <c r="F18" s="39"/>
      <c r="G18" s="2" t="str">
        <f t="shared" si="1"/>
        <v>土</v>
      </c>
      <c r="H18" s="32" t="str">
        <f ca="1">OFFSET(INDIRECT(VLOOKUP(活動計画!G$10,data!$A$2:$B$13,2,FALSE)),$B18-1,0)</f>
        <v/>
      </c>
      <c r="I18" s="38"/>
      <c r="J18" s="39"/>
      <c r="K18" s="2" t="str">
        <f t="shared" si="2"/>
        <v>火</v>
      </c>
      <c r="L18" s="32" t="str">
        <f ca="1">OFFSET(INDIRECT(VLOOKUP(活動計画!K$10,data!$A$2:$B$13,2,FALSE)),$B18-1,0)</f>
        <v>無記名いじめアンケート①</v>
      </c>
      <c r="M18" s="38"/>
      <c r="N18" s="39"/>
      <c r="O18" s="45" t="str">
        <f t="shared" si="3"/>
        <v>木</v>
      </c>
      <c r="P18" s="32" t="str">
        <f ca="1">OFFSET(INDIRECT(VLOOKUP(活動計画!O$10,data!$A$2:$B$13,2,FALSE)),$B18-1,0)</f>
        <v>クラスマッチ（３年）</v>
      </c>
      <c r="Q18" s="38"/>
      <c r="R18" s="39"/>
    </row>
    <row r="19" spans="2:18" ht="24.95" customHeight="1" x14ac:dyDescent="0.4">
      <c r="B19" s="4">
        <f t="shared" si="4"/>
        <v>7</v>
      </c>
      <c r="C19" s="2" t="str">
        <f t="shared" si="0"/>
        <v>金</v>
      </c>
      <c r="D19" s="32" t="str">
        <f ca="1">OFFSET(INDIRECT(VLOOKUP(活動計画!C$10,data!$A$2:$B$13,2,FALSE)),$B19-1,0)</f>
        <v>入学式</v>
      </c>
      <c r="E19" s="38"/>
      <c r="F19" s="39"/>
      <c r="G19" s="2" t="str">
        <f t="shared" si="1"/>
        <v>日</v>
      </c>
      <c r="H19" s="32" t="str">
        <f ca="1">OFFSET(INDIRECT(VLOOKUP(活動計画!G$10,data!$A$2:$B$13,2,FALSE)),$B19-1,0)</f>
        <v/>
      </c>
      <c r="I19" s="38"/>
      <c r="J19" s="39"/>
      <c r="K19" s="2" t="str">
        <f t="shared" si="2"/>
        <v>水</v>
      </c>
      <c r="L19" s="32" t="str">
        <f ca="1">OFFSET(INDIRECT(VLOOKUP(活動計画!K$10,data!$A$2:$B$13,2,FALSE)),$B19-1,0)</f>
        <v>耳鼻科検診</v>
      </c>
      <c r="M19" s="38"/>
      <c r="N19" s="39" t="s">
        <v>236</v>
      </c>
      <c r="O19" s="45" t="str">
        <f t="shared" si="3"/>
        <v>金</v>
      </c>
      <c r="P19" s="32" t="str">
        <f ca="1">OFFSET(INDIRECT(VLOOKUP(活動計画!O$10,data!$A$2:$B$13,2,FALSE)),$B19-1,0)</f>
        <v/>
      </c>
      <c r="Q19" s="38"/>
      <c r="R19" s="39" t="s">
        <v>236</v>
      </c>
    </row>
    <row r="20" spans="2:18" ht="24.95" customHeight="1" x14ac:dyDescent="0.4">
      <c r="B20" s="4">
        <f t="shared" si="4"/>
        <v>8</v>
      </c>
      <c r="C20" s="2" t="str">
        <f t="shared" si="0"/>
        <v>土</v>
      </c>
      <c r="D20" s="32" t="str">
        <f ca="1">OFFSET(INDIRECT(VLOOKUP(活動計画!C$10,data!$A$2:$B$13,2,FALSE)),$B20-1,0)</f>
        <v/>
      </c>
      <c r="E20" s="38"/>
      <c r="F20" s="39"/>
      <c r="G20" s="2" t="str">
        <f t="shared" si="1"/>
        <v>月</v>
      </c>
      <c r="H20" s="32" t="str">
        <f ca="1">OFFSET(INDIRECT(VLOOKUP(活動計画!G$10,data!$A$2:$B$13,2,FALSE)),$B20-1,0)</f>
        <v/>
      </c>
      <c r="I20" s="38"/>
      <c r="J20" s="39" t="s">
        <v>236</v>
      </c>
      <c r="K20" s="2" t="str">
        <f t="shared" si="2"/>
        <v>木</v>
      </c>
      <c r="L20" s="32" t="str">
        <f ca="1">OFFSET(INDIRECT(VLOOKUP(活動計画!K$10,data!$A$2:$B$13,2,FALSE)),$B20-1,0)</f>
        <v/>
      </c>
      <c r="M20" s="38"/>
      <c r="N20" s="39"/>
      <c r="O20" s="45" t="str">
        <f t="shared" si="3"/>
        <v>土</v>
      </c>
      <c r="P20" s="32" t="str">
        <f ca="1">OFFSET(INDIRECT(VLOOKUP(活動計画!O$10,data!$A$2:$B$13,2,FALSE)),$B20-1,0)</f>
        <v/>
      </c>
      <c r="Q20" s="38"/>
      <c r="R20" s="39"/>
    </row>
    <row r="21" spans="2:18" ht="24.95" customHeight="1" x14ac:dyDescent="0.4">
      <c r="B21" s="4">
        <f t="shared" si="4"/>
        <v>9</v>
      </c>
      <c r="C21" s="2" t="str">
        <f t="shared" si="0"/>
        <v>日</v>
      </c>
      <c r="D21" s="32" t="str">
        <f ca="1">OFFSET(INDIRECT(VLOOKUP(活動計画!C$10,data!$A$2:$B$13,2,FALSE)),$B21-1,0)</f>
        <v/>
      </c>
      <c r="E21" s="38"/>
      <c r="F21" s="39"/>
      <c r="G21" s="2" t="str">
        <f t="shared" si="1"/>
        <v>火</v>
      </c>
      <c r="H21" s="32" t="str">
        <f ca="1">OFFSET(INDIRECT(VLOOKUP(活動計画!G$10,data!$A$2:$B$13,2,FALSE)),$B21-1,0)</f>
        <v>部活動中止</v>
      </c>
      <c r="I21" s="38"/>
      <c r="J21" s="39"/>
      <c r="K21" s="2" t="str">
        <f t="shared" si="2"/>
        <v>金</v>
      </c>
      <c r="L21" s="32" t="str">
        <f ca="1">OFFSET(INDIRECT(VLOOKUP(活動計画!K$10,data!$A$2:$B$13,2,FALSE)),$B21-1,0)</f>
        <v>１年心電図・レントゲン</v>
      </c>
      <c r="M21" s="38"/>
      <c r="N21" s="39"/>
      <c r="O21" s="45" t="str">
        <f t="shared" si="3"/>
        <v>日</v>
      </c>
      <c r="P21" s="32" t="str">
        <f ca="1">OFFSET(INDIRECT(VLOOKUP(活動計画!O$10,data!$A$2:$B$13,2,FALSE)),$B21-1,0)</f>
        <v/>
      </c>
      <c r="Q21" s="38"/>
      <c r="R21" s="39"/>
    </row>
    <row r="22" spans="2:18" ht="24.95" customHeight="1" x14ac:dyDescent="0.4">
      <c r="B22" s="4">
        <f t="shared" si="4"/>
        <v>10</v>
      </c>
      <c r="C22" s="2" t="str">
        <f t="shared" si="0"/>
        <v>月</v>
      </c>
      <c r="D22" s="32" t="str">
        <f ca="1">OFFSET(INDIRECT(VLOOKUP(活動計画!C$10,data!$A$2:$B$13,2,FALSE)),$B22-1,0)</f>
        <v>離退任式</v>
      </c>
      <c r="E22" s="38"/>
      <c r="F22" s="39"/>
      <c r="G22" s="2" t="str">
        <f t="shared" si="1"/>
        <v>水</v>
      </c>
      <c r="H22" s="32" t="str">
        <f ca="1">OFFSET(INDIRECT(VLOOKUP(活動計画!G$10,data!$A$2:$B$13,2,FALSE)),$B22-1,0)</f>
        <v>生徒総会</v>
      </c>
      <c r="I22" s="38"/>
      <c r="J22" s="39"/>
      <c r="K22" s="2" t="str">
        <f t="shared" si="2"/>
        <v>土</v>
      </c>
      <c r="L22" s="32" t="str">
        <f ca="1">OFFSET(INDIRECT(VLOOKUP(活動計画!K$10,data!$A$2:$B$13,2,FALSE)),$B22-1,0)</f>
        <v/>
      </c>
      <c r="M22" s="38"/>
      <c r="N22" s="39"/>
      <c r="O22" s="45" t="str">
        <f t="shared" si="3"/>
        <v>月</v>
      </c>
      <c r="P22" s="32" t="str">
        <f ca="1">OFFSET(INDIRECT(VLOOKUP(活動計画!O$10,data!$A$2:$B$13,2,FALSE)),$B22-1,0)</f>
        <v/>
      </c>
      <c r="Q22" s="38"/>
      <c r="R22" s="39" t="s">
        <v>236</v>
      </c>
    </row>
    <row r="23" spans="2:18" ht="24.95" customHeight="1" x14ac:dyDescent="0.4">
      <c r="B23" s="4">
        <f t="shared" si="4"/>
        <v>11</v>
      </c>
      <c r="C23" s="2" t="str">
        <f t="shared" si="0"/>
        <v>火</v>
      </c>
      <c r="D23" s="32" t="str">
        <f ca="1">OFFSET(INDIRECT(VLOOKUP(活動計画!C$10,data!$A$2:$B$13,2,FALSE)),$B23-1,0)</f>
        <v>及び自転車点検（6・7限）</v>
      </c>
      <c r="E23" s="38"/>
      <c r="F23" s="39" t="s">
        <v>236</v>
      </c>
      <c r="G23" s="2" t="str">
        <f t="shared" si="1"/>
        <v>木</v>
      </c>
      <c r="H23" s="32" t="str">
        <f ca="1">OFFSET(INDIRECT(VLOOKUP(活動計画!G$10,data!$A$2:$B$13,2,FALSE)),$B23-1,0)</f>
        <v>放課後課外中止</v>
      </c>
      <c r="I23" s="38"/>
      <c r="J23" s="39"/>
      <c r="K23" s="2" t="str">
        <f t="shared" si="2"/>
        <v>日</v>
      </c>
      <c r="L23" s="32" t="str">
        <f ca="1">OFFSET(INDIRECT(VLOOKUP(活動計画!K$10,data!$A$2:$B$13,2,FALSE)),$B23-1,0)</f>
        <v/>
      </c>
      <c r="M23" s="38"/>
      <c r="N23" s="39"/>
      <c r="O23" s="45" t="str">
        <f t="shared" si="3"/>
        <v>火</v>
      </c>
      <c r="P23" s="32" t="str">
        <f ca="1">OFFSET(INDIRECT(VLOOKUP(活動計画!O$10,data!$A$2:$B$13,2,FALSE)),$B23-1,0)</f>
        <v/>
      </c>
      <c r="Q23" s="38"/>
      <c r="R23" s="39"/>
    </row>
    <row r="24" spans="2:18" ht="24.95" customHeight="1" x14ac:dyDescent="0.4">
      <c r="B24" s="4">
        <f t="shared" si="4"/>
        <v>12</v>
      </c>
      <c r="C24" s="2" t="str">
        <f t="shared" si="0"/>
        <v>水</v>
      </c>
      <c r="D24" s="32" t="str">
        <f ca="1">OFFSET(INDIRECT(VLOOKUP(活動計画!C$10,data!$A$2:$B$13,2,FALSE)),$B24-1,0)</f>
        <v>部活動紹介</v>
      </c>
      <c r="E24" s="38"/>
      <c r="F24" s="39" t="s">
        <v>236</v>
      </c>
      <c r="G24" s="2" t="str">
        <f t="shared" si="1"/>
        <v>金</v>
      </c>
      <c r="H24" s="32" t="str">
        <f ca="1">OFFSET(INDIRECT(VLOOKUP(活動計画!G$10,data!$A$2:$B$13,2,FALSE)),$B24-1,0)</f>
        <v>PTA総会</v>
      </c>
      <c r="I24" s="38"/>
      <c r="J24" s="39"/>
      <c r="K24" s="2" t="str">
        <f t="shared" si="2"/>
        <v>月</v>
      </c>
      <c r="L24" s="32" t="str">
        <f ca="1">OFFSET(INDIRECT(VLOOKUP(活動計画!K$10,data!$A$2:$B$13,2,FALSE)),$B24-1,0)</f>
        <v/>
      </c>
      <c r="M24" s="38"/>
      <c r="N24" s="39"/>
      <c r="O24" s="45" t="str">
        <f t="shared" si="3"/>
        <v>水</v>
      </c>
      <c r="P24" s="32" t="str">
        <f ca="1">OFFSET(INDIRECT(VLOOKUP(活動計画!O$10,data!$A$2:$B$13,2,FALSE)),$B24-1,0)</f>
        <v/>
      </c>
      <c r="Q24" s="38"/>
      <c r="R24" s="39" t="s">
        <v>236</v>
      </c>
    </row>
    <row r="25" spans="2:18" ht="24.95" customHeight="1" x14ac:dyDescent="0.4">
      <c r="B25" s="4">
        <f t="shared" si="4"/>
        <v>13</v>
      </c>
      <c r="C25" s="2" t="str">
        <f t="shared" si="0"/>
        <v>木</v>
      </c>
      <c r="D25" s="32" t="str">
        <f ca="1">OFFSET(INDIRECT(VLOOKUP(活動計画!C$10,data!$A$2:$B$13,2,FALSE)),$B25-1,0)</f>
        <v>1年きらめきOR③</v>
      </c>
      <c r="E25" s="38"/>
      <c r="F25" s="39"/>
      <c r="G25" s="2" t="str">
        <f t="shared" si="1"/>
        <v>土</v>
      </c>
      <c r="H25" s="32" t="str">
        <f ca="1">OFFSET(INDIRECT(VLOOKUP(活動計画!G$10,data!$A$2:$B$13,2,FALSE)),$B25-1,0)</f>
        <v/>
      </c>
      <c r="I25" s="38"/>
      <c r="J25" s="39"/>
      <c r="K25" s="2" t="str">
        <f t="shared" si="2"/>
        <v>火</v>
      </c>
      <c r="L25" s="32" t="str">
        <f ca="1">OFFSET(INDIRECT(VLOOKUP(活動計画!K$10,data!$A$2:$B$13,2,FALSE)),$B25-1,0)</f>
        <v>芸術鑑賞（1年）</v>
      </c>
      <c r="M25" s="38"/>
      <c r="N25" s="39"/>
      <c r="O25" s="45" t="str">
        <f t="shared" si="3"/>
        <v>木</v>
      </c>
      <c r="P25" s="32" t="str">
        <f ca="1">OFFSET(INDIRECT(VLOOKUP(活動計画!O$10,data!$A$2:$B$13,2,FALSE)),$B25-1,0)</f>
        <v/>
      </c>
      <c r="Q25" s="38"/>
      <c r="R25" s="39"/>
    </row>
    <row r="26" spans="2:18" ht="24.95" customHeight="1" x14ac:dyDescent="0.4">
      <c r="B26" s="4">
        <f t="shared" si="4"/>
        <v>14</v>
      </c>
      <c r="C26" s="2" t="str">
        <f t="shared" si="0"/>
        <v>金</v>
      </c>
      <c r="D26" s="32" t="str">
        <f ca="1">OFFSET(INDIRECT(VLOOKUP(活動計画!C$10,data!$A$2:$B$13,2,FALSE)),$B26-1,0)</f>
        <v>個人面談週間45分授業</v>
      </c>
      <c r="E26" s="38"/>
      <c r="F26" s="39"/>
      <c r="G26" s="2" t="str">
        <f t="shared" si="1"/>
        <v>日</v>
      </c>
      <c r="H26" s="32" t="str">
        <f ca="1">OFFSET(INDIRECT(VLOOKUP(活動計画!G$10,data!$A$2:$B$13,2,FALSE)),$B26-1,0)</f>
        <v/>
      </c>
      <c r="I26" s="38"/>
      <c r="J26" s="39"/>
      <c r="K26" s="2" t="str">
        <f t="shared" si="2"/>
        <v>水</v>
      </c>
      <c r="L26" s="32" t="str">
        <f ca="1">OFFSET(INDIRECT(VLOOKUP(活動計画!K$10,data!$A$2:$B$13,2,FALSE)),$B26-1,0)</f>
        <v>人権を考える時間①</v>
      </c>
      <c r="M26" s="38"/>
      <c r="N26" s="39" t="s">
        <v>236</v>
      </c>
      <c r="O26" s="45" t="str">
        <f t="shared" si="3"/>
        <v>金</v>
      </c>
      <c r="P26" s="32" t="str">
        <f ca="1">OFFSET(INDIRECT(VLOOKUP(活動計画!O$10,data!$A$2:$B$13,2,FALSE)),$B26-1,0)</f>
        <v>2年大学説明会</v>
      </c>
      <c r="Q26" s="38"/>
      <c r="R26" s="39" t="s">
        <v>236</v>
      </c>
    </row>
    <row r="27" spans="2:18" ht="24.95" customHeight="1" x14ac:dyDescent="0.4">
      <c r="B27" s="4">
        <f t="shared" si="4"/>
        <v>15</v>
      </c>
      <c r="C27" s="2" t="str">
        <f t="shared" si="0"/>
        <v>土</v>
      </c>
      <c r="D27" s="32" t="str">
        <f ca="1">OFFSET(INDIRECT(VLOOKUP(活動計画!C$10,data!$A$2:$B$13,2,FALSE)),$B27-1,0)</f>
        <v/>
      </c>
      <c r="E27" s="38"/>
      <c r="F27" s="39"/>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c r="R27" s="39"/>
    </row>
    <row r="28" spans="2:18" ht="24.95" customHeight="1" x14ac:dyDescent="0.4">
      <c r="B28" s="4">
        <f t="shared" si="4"/>
        <v>16</v>
      </c>
      <c r="C28" s="2" t="str">
        <f t="shared" si="0"/>
        <v>日</v>
      </c>
      <c r="D28" s="32" t="str">
        <f ca="1">OFFSET(INDIRECT(VLOOKUP(活動計画!C$10,data!$A$2:$B$13,2,FALSE)),$B28-1,0)</f>
        <v/>
      </c>
      <c r="E28" s="38"/>
      <c r="F28" s="39"/>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t="s">
        <v>237</v>
      </c>
      <c r="R28" s="39" t="s">
        <v>237</v>
      </c>
    </row>
    <row r="29" spans="2:18" ht="24.95" customHeight="1" x14ac:dyDescent="0.4">
      <c r="B29" s="4">
        <f t="shared" si="4"/>
        <v>17</v>
      </c>
      <c r="C29" s="2" t="str">
        <f t="shared" si="0"/>
        <v>月</v>
      </c>
      <c r="D29" s="32" t="str">
        <f ca="1">OFFSET(INDIRECT(VLOOKUP(活動計画!C$10,data!$A$2:$B$13,2,FALSE)),$B29-1,0)</f>
        <v/>
      </c>
      <c r="E29" s="38"/>
      <c r="F29" s="39"/>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c r="R29" s="39"/>
    </row>
    <row r="30" spans="2:18" ht="24.95" customHeight="1" x14ac:dyDescent="0.4">
      <c r="B30" s="4">
        <f>B29+1</f>
        <v>18</v>
      </c>
      <c r="C30" s="2" t="str">
        <f t="shared" si="0"/>
        <v>火</v>
      </c>
      <c r="D30" s="32" t="str">
        <f ca="1">OFFSET(INDIRECT(VLOOKUP(活動計画!C$10,data!$A$2:$B$13,2,FALSE)),$B30-1,0)</f>
        <v>部活動結成式</v>
      </c>
      <c r="E30" s="38"/>
      <c r="F30" s="39"/>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row>
    <row r="31" spans="2:18" ht="24.95" customHeight="1" x14ac:dyDescent="0.4">
      <c r="B31" s="4">
        <f t="shared" si="4"/>
        <v>19</v>
      </c>
      <c r="C31" s="2" t="str">
        <f t="shared" si="0"/>
        <v>水</v>
      </c>
      <c r="D31" s="32" t="str">
        <f ca="1">OFFSET(INDIRECT(VLOOKUP(活動計画!C$10,data!$A$2:$B$13,2,FALSE)),$B31-1,0)</f>
        <v/>
      </c>
      <c r="E31" s="38"/>
      <c r="F31" s="39"/>
      <c r="G31" s="2" t="str">
        <f t="shared" si="1"/>
        <v>金</v>
      </c>
      <c r="H31" s="32" t="str">
        <f ca="1">OFFSET(INDIRECT(VLOOKUP(活動計画!G$10,data!$A$2:$B$13,2,FALSE)),$B31-1,0)</f>
        <v>中間考査④</v>
      </c>
      <c r="I31" s="38"/>
      <c r="J31" s="39" t="s">
        <v>236</v>
      </c>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row>
    <row r="32" spans="2:18" ht="24.95" customHeight="1" x14ac:dyDescent="0.4">
      <c r="B32" s="4">
        <f t="shared" si="4"/>
        <v>20</v>
      </c>
      <c r="C32" s="2" t="str">
        <f t="shared" si="0"/>
        <v>木</v>
      </c>
      <c r="D32" s="32" t="str">
        <f ca="1">OFFSET(INDIRECT(VLOOKUP(活動計画!C$10,data!$A$2:$B$13,2,FALSE)),$B32-1,0)</f>
        <v>内科検診</v>
      </c>
      <c r="E32" s="38"/>
      <c r="F32" s="39"/>
      <c r="G32" s="2" t="str">
        <f t="shared" si="1"/>
        <v>土</v>
      </c>
      <c r="H32" s="32" t="str">
        <f ca="1">OFFSET(INDIRECT(VLOOKUP(活動計画!G$10,data!$A$2:$B$13,2,FALSE)),$B32-1,0)</f>
        <v/>
      </c>
      <c r="I32" s="38"/>
      <c r="J32" s="39"/>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row>
    <row r="33" spans="2:18" ht="24.95" customHeight="1" x14ac:dyDescent="0.4">
      <c r="B33" s="4">
        <f t="shared" si="4"/>
        <v>21</v>
      </c>
      <c r="C33" s="2" t="str">
        <f t="shared" si="0"/>
        <v>金</v>
      </c>
      <c r="D33" s="32" t="str">
        <f ca="1">OFFSET(INDIRECT(VLOOKUP(活動計画!C$10,data!$A$2:$B$13,2,FALSE)),$B33-1,0)</f>
        <v/>
      </c>
      <c r="E33" s="38"/>
      <c r="F33" s="39"/>
      <c r="G33" s="2" t="str">
        <f t="shared" si="1"/>
        <v>日</v>
      </c>
      <c r="H33" s="32" t="str">
        <f ca="1">OFFSET(INDIRECT(VLOOKUP(活動計画!G$10,data!$A$2:$B$13,2,FALSE)),$B33-1,0)</f>
        <v/>
      </c>
      <c r="I33" s="38"/>
      <c r="J33" s="39"/>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row>
    <row r="34" spans="2:18" ht="24.95" customHeight="1" x14ac:dyDescent="0.4">
      <c r="B34" s="4">
        <f t="shared" si="4"/>
        <v>22</v>
      </c>
      <c r="C34" s="2" t="str">
        <f t="shared" si="0"/>
        <v>土</v>
      </c>
      <c r="D34" s="32" t="str">
        <f ca="1">OFFSET(INDIRECT(VLOOKUP(活動計画!C$10,data!$A$2:$B$13,2,FALSE)),$B34-1,0)</f>
        <v/>
      </c>
      <c r="E34" s="38"/>
      <c r="F34" s="39"/>
      <c r="G34" s="2" t="str">
        <f t="shared" si="1"/>
        <v>月</v>
      </c>
      <c r="H34" s="32" t="str">
        <f ca="1">OFFSET(INDIRECT(VLOOKUP(活動計画!G$10,data!$A$2:$B$13,2,FALSE)),$B34-1,0)</f>
        <v>まとめの日</v>
      </c>
      <c r="I34" s="38"/>
      <c r="J34" s="39"/>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c r="R34" s="39"/>
    </row>
    <row r="35" spans="2:18" ht="24.95" customHeight="1" x14ac:dyDescent="0.4">
      <c r="B35" s="4">
        <f t="shared" si="4"/>
        <v>23</v>
      </c>
      <c r="C35" s="2" t="str">
        <f t="shared" si="0"/>
        <v>日</v>
      </c>
      <c r="D35" s="32" t="str">
        <f ca="1">OFFSET(INDIRECT(VLOOKUP(活動計画!C$10,data!$A$2:$B$13,2,FALSE)),$B35-1,0)</f>
        <v>子ども読書の日</v>
      </c>
      <c r="E35" s="38"/>
      <c r="F35" s="39"/>
      <c r="G35" s="2" t="str">
        <f t="shared" si="1"/>
        <v>火</v>
      </c>
      <c r="H35" s="32" t="str">
        <f ca="1">OFFSET(INDIRECT(VLOOKUP(活動計画!G$10,data!$A$2:$B$13,2,FALSE)),$B35-1,0)</f>
        <v>検尿一次</v>
      </c>
      <c r="I35" s="38"/>
      <c r="J35" s="39"/>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c r="R35" s="39"/>
    </row>
    <row r="36" spans="2:18" ht="24.95" customHeight="1" x14ac:dyDescent="0.4">
      <c r="B36" s="4">
        <f t="shared" si="4"/>
        <v>24</v>
      </c>
      <c r="C36" s="2" t="str">
        <f t="shared" si="0"/>
        <v>月</v>
      </c>
      <c r="D36" s="32" t="str">
        <f ca="1">OFFSET(INDIRECT(VLOOKUP(活動計画!C$10,data!$A$2:$B$13,2,FALSE)),$B36-1,0)</f>
        <v>朝の読書（～4/28）</v>
      </c>
      <c r="E36" s="38"/>
      <c r="F36" s="39"/>
      <c r="G36" s="2" t="str">
        <f t="shared" si="1"/>
        <v>水</v>
      </c>
      <c r="H36" s="32" t="str">
        <f ca="1">OFFSET(INDIRECT(VLOOKUP(活動計画!G$10,data!$A$2:$B$13,2,FALSE)),$B36-1,0)</f>
        <v>検尿一次</v>
      </c>
      <c r="I36" s="38"/>
      <c r="J36" s="39"/>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row>
    <row r="37" spans="2:18" ht="24.95" customHeight="1" x14ac:dyDescent="0.4">
      <c r="B37" s="4">
        <f t="shared" si="4"/>
        <v>25</v>
      </c>
      <c r="C37" s="2" t="str">
        <f t="shared" si="0"/>
        <v>火</v>
      </c>
      <c r="D37" s="32" t="str">
        <f ca="1">OFFSET(INDIRECT(VLOOKUP(活動計画!C$10,data!$A$2:$B$13,2,FALSE)),$B37-1,0)</f>
        <v>新体力テスト</v>
      </c>
      <c r="E37" s="38"/>
      <c r="F37" s="39"/>
      <c r="G37" s="2" t="str">
        <f t="shared" si="1"/>
        <v>木</v>
      </c>
      <c r="H37" s="32" t="str">
        <f ca="1">OFFSET(INDIRECT(VLOOKUP(活動計画!G$10,data!$A$2:$B$13,2,FALSE)),$B37-1,0)</f>
        <v>歯科検診</v>
      </c>
      <c r="I37" s="38"/>
      <c r="J37" s="39"/>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row>
    <row r="38" spans="2:18" ht="24.95" customHeight="1" x14ac:dyDescent="0.4">
      <c r="B38" s="4">
        <f t="shared" si="4"/>
        <v>26</v>
      </c>
      <c r="C38" s="2" t="str">
        <f t="shared" si="0"/>
        <v>水</v>
      </c>
      <c r="D38" s="32" t="str">
        <f ca="1">OFFSET(INDIRECT(VLOOKUP(活動計画!C$10,data!$A$2:$B$13,2,FALSE)),$B38-1,0)</f>
        <v>１年心電図・レントゲン</v>
      </c>
      <c r="E38" s="38"/>
      <c r="F38" s="39"/>
      <c r="G38" s="2" t="str">
        <f t="shared" si="1"/>
        <v>金</v>
      </c>
      <c r="H38" s="32" t="str">
        <f ca="1">OFFSET(INDIRECT(VLOOKUP(活動計画!G$10,data!$A$2:$B$13,2,FALSE)),$B38-1,0)</f>
        <v>公開授業</v>
      </c>
      <c r="I38" s="38"/>
      <c r="J38" s="39"/>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row>
    <row r="39" spans="2:18" ht="24.95" customHeight="1" x14ac:dyDescent="0.4">
      <c r="B39" s="4">
        <f t="shared" si="4"/>
        <v>27</v>
      </c>
      <c r="C39" s="2" t="str">
        <f t="shared" si="0"/>
        <v>木</v>
      </c>
      <c r="D39" s="32" t="str">
        <f ca="1">OFFSET(INDIRECT(VLOOKUP(活動計画!C$10,data!$A$2:$B$13,2,FALSE)),$B39-1,0)</f>
        <v/>
      </c>
      <c r="E39" s="38"/>
      <c r="F39" s="39"/>
      <c r="G39" s="2" t="str">
        <f t="shared" si="1"/>
        <v>土</v>
      </c>
      <c r="H39" s="32" t="str">
        <f ca="1">OFFSET(INDIRECT(VLOOKUP(活動計画!G$10,data!$A$2:$B$13,2,FALSE)),$B39-1,0)</f>
        <v>３年進研共通テスト模試</v>
      </c>
      <c r="I39" s="38"/>
      <c r="J39" s="39"/>
      <c r="K39" s="2" t="str">
        <f t="shared" si="2"/>
        <v>火</v>
      </c>
      <c r="L39" s="32" t="str">
        <f ca="1">OFFSET(INDIRECT(VLOOKUP(活動計画!K$10,data!$A$2:$B$13,2,FALSE)),$B39-1,0)</f>
        <v>期末考査④</v>
      </c>
      <c r="M39" s="38"/>
      <c r="N39" s="39"/>
      <c r="O39" s="45" t="str">
        <f t="shared" si="3"/>
        <v>木</v>
      </c>
      <c r="P39" s="32" t="str">
        <f ca="1">OFFSET(INDIRECT(VLOOKUP(活動計画!O$10,data!$A$2:$B$13,2,FALSE)),$B39-1,0)</f>
        <v/>
      </c>
      <c r="Q39" s="38"/>
      <c r="R39" s="39"/>
    </row>
    <row r="40" spans="2:18" ht="24.95" customHeight="1" x14ac:dyDescent="0.4">
      <c r="B40" s="4">
        <f t="shared" si="4"/>
        <v>28</v>
      </c>
      <c r="C40" s="2" t="str">
        <f t="shared" si="0"/>
        <v>金</v>
      </c>
      <c r="D40" s="32" t="str">
        <f ca="1">OFFSET(INDIRECT(VLOOKUP(活動計画!C$10,data!$A$2:$B$13,2,FALSE)),$B40-1,0)</f>
        <v>3年進路説明会</v>
      </c>
      <c r="E40" s="38"/>
      <c r="F40" s="39"/>
      <c r="G40" s="2" t="str">
        <f t="shared" si="1"/>
        <v>日</v>
      </c>
      <c r="H40" s="32" t="str">
        <f ca="1">OFFSET(INDIRECT(VLOOKUP(活動計画!G$10,data!$A$2:$B$13,2,FALSE)),$B40-1,0)</f>
        <v/>
      </c>
      <c r="I40" s="38"/>
      <c r="J40" s="39"/>
      <c r="K40" s="2" t="str">
        <f t="shared" si="2"/>
        <v>水</v>
      </c>
      <c r="L40" s="32" t="str">
        <f ca="1">OFFSET(INDIRECT(VLOOKUP(活動計画!K$10,data!$A$2:$B$13,2,FALSE)),$B40-1,0)</f>
        <v>まとめの日</v>
      </c>
      <c r="M40" s="38"/>
      <c r="N40" s="39" t="s">
        <v>236</v>
      </c>
      <c r="O40" s="45" t="str">
        <f t="shared" si="3"/>
        <v>金</v>
      </c>
      <c r="P40" s="32" t="str">
        <f ca="1">OFFSET(INDIRECT(VLOOKUP(活動計画!O$10,data!$A$2:$B$13,2,FALSE)),$B40-1,0)</f>
        <v/>
      </c>
      <c r="Q40" s="38"/>
      <c r="R40" s="39"/>
    </row>
    <row r="41" spans="2:18" ht="24.95" customHeight="1" x14ac:dyDescent="0.4">
      <c r="B41" s="4">
        <f t="shared" si="4"/>
        <v>29</v>
      </c>
      <c r="C41" s="2" t="str">
        <f t="shared" si="0"/>
        <v>土</v>
      </c>
      <c r="D41" s="32" t="str">
        <f ca="1">OFFSET(INDIRECT(VLOOKUP(活動計画!C$10,data!$A$2:$B$13,2,FALSE)),$B41-1,0)</f>
        <v>昭和の日</v>
      </c>
      <c r="E41" s="38"/>
      <c r="F41" s="39"/>
      <c r="G41" s="2" t="str">
        <f t="shared" si="1"/>
        <v>月</v>
      </c>
      <c r="H41" s="32" t="str">
        <f ca="1">OFFSET(INDIRECT(VLOOKUP(活動計画!G$10,data!$A$2:$B$13,2,FALSE)),$B41-1,0)</f>
        <v>代休（春日祭）</v>
      </c>
      <c r="I41" s="38"/>
      <c r="J41" s="39"/>
      <c r="K41" s="2" t="str">
        <f t="shared" si="2"/>
        <v>木</v>
      </c>
      <c r="L41" s="32" t="str">
        <f ca="1">OFFSET(INDIRECT(VLOOKUP(活動計画!K$10,data!$A$2:$B$13,2,FALSE)),$B41-1,0)</f>
        <v/>
      </c>
      <c r="M41" s="38"/>
      <c r="N41" s="39"/>
      <c r="O41" s="45" t="str">
        <f t="shared" si="3"/>
        <v>土</v>
      </c>
      <c r="P41" s="32" t="str">
        <f ca="1">OFFSET(INDIRECT(VLOOKUP(活動計画!O$10,data!$A$2:$B$13,2,FALSE)),$B41-1,0)</f>
        <v>3年全統共通テスト模試</v>
      </c>
      <c r="Q41" s="38"/>
      <c r="R41" s="39"/>
    </row>
    <row r="42" spans="2:18" ht="24.95" customHeight="1" x14ac:dyDescent="0.4">
      <c r="B42" s="4">
        <f t="shared" si="4"/>
        <v>30</v>
      </c>
      <c r="C42" s="2" t="str">
        <f t="shared" si="0"/>
        <v>日</v>
      </c>
      <c r="D42" s="32" t="str">
        <f ca="1">OFFSET(INDIRECT(VLOOKUP(活動計画!C$10,data!$A$2:$B$13,2,FALSE)),$B42-1,0)</f>
        <v/>
      </c>
      <c r="E42" s="38"/>
      <c r="F42" s="39"/>
      <c r="G42" s="2" t="str">
        <f t="shared" si="1"/>
        <v>火</v>
      </c>
      <c r="H42" s="32" t="str">
        <f ca="1">OFFSET(INDIRECT(VLOOKUP(活動計画!G$10,data!$A$2:$B$13,2,FALSE)),$B42-1,0)</f>
        <v/>
      </c>
      <c r="I42" s="38"/>
      <c r="J42" s="39"/>
      <c r="K42" s="2" t="str">
        <f t="shared" si="2"/>
        <v>金</v>
      </c>
      <c r="L42" s="32" t="str">
        <f ca="1">OFFSET(INDIRECT(VLOOKUP(活動計画!K$10,data!$A$2:$B$13,2,FALSE)),$B42-1,0)</f>
        <v>身体測定</v>
      </c>
      <c r="M42" s="38"/>
      <c r="N42" s="39" t="s">
        <v>236</v>
      </c>
      <c r="O42" s="45" t="str">
        <f t="shared" si="3"/>
        <v>日</v>
      </c>
      <c r="P42" s="32" t="str">
        <f ca="1">OFFSET(INDIRECT(VLOOKUP(活動計画!O$10,data!$A$2:$B$13,2,FALSE)),$B42-1,0)</f>
        <v/>
      </c>
      <c r="Q42" s="38"/>
      <c r="R42" s="39"/>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row>
    <row r="44" spans="2:18" x14ac:dyDescent="0.4">
      <c r="B44" s="66" t="s">
        <v>11</v>
      </c>
      <c r="C44" s="10" t="s">
        <v>12</v>
      </c>
      <c r="D44" s="11"/>
      <c r="E44" s="12"/>
      <c r="F44" s="13"/>
      <c r="G44" s="10" t="s">
        <v>12</v>
      </c>
      <c r="H44" s="11"/>
      <c r="I44" s="12"/>
      <c r="J44" s="13"/>
      <c r="K44" s="10" t="s">
        <v>12</v>
      </c>
      <c r="L44" s="11"/>
      <c r="M44" s="12"/>
      <c r="N44" s="13"/>
      <c r="O44" s="10" t="s">
        <v>12</v>
      </c>
      <c r="P44" s="11"/>
      <c r="Q44" s="12"/>
      <c r="R44" s="13"/>
    </row>
    <row r="45" spans="2:18" x14ac:dyDescent="0.4">
      <c r="B45" s="67"/>
      <c r="C45" s="59"/>
      <c r="D45" s="60"/>
      <c r="E45" s="60"/>
      <c r="F45" s="61"/>
      <c r="G45" s="59"/>
      <c r="H45" s="60"/>
      <c r="I45" s="60"/>
      <c r="J45" s="61"/>
      <c r="K45" s="59"/>
      <c r="L45" s="60"/>
      <c r="M45" s="60"/>
      <c r="N45" s="61"/>
      <c r="O45" s="59" t="s">
        <v>238</v>
      </c>
      <c r="P45" s="60"/>
      <c r="Q45" s="60"/>
      <c r="R45" s="61"/>
    </row>
    <row r="46" spans="2:18" x14ac:dyDescent="0.4">
      <c r="B46" s="67"/>
      <c r="C46" s="59"/>
      <c r="D46" s="60"/>
      <c r="E46" s="60"/>
      <c r="F46" s="61"/>
      <c r="G46" s="59"/>
      <c r="H46" s="60"/>
      <c r="I46" s="60"/>
      <c r="J46" s="61"/>
      <c r="K46" s="59"/>
      <c r="L46" s="60"/>
      <c r="M46" s="60"/>
      <c r="N46" s="61"/>
      <c r="O46" s="59"/>
      <c r="P46" s="60"/>
      <c r="Q46" s="60"/>
      <c r="R46" s="61"/>
    </row>
    <row r="47" spans="2:18" x14ac:dyDescent="0.4">
      <c r="B47" s="67"/>
      <c r="C47" s="59"/>
      <c r="D47" s="60"/>
      <c r="E47" s="60"/>
      <c r="F47" s="61"/>
      <c r="G47" s="59"/>
      <c r="H47" s="60"/>
      <c r="I47" s="60"/>
      <c r="J47" s="61"/>
      <c r="K47" s="59"/>
      <c r="L47" s="60"/>
      <c r="M47" s="60"/>
      <c r="N47" s="61"/>
      <c r="O47" s="59"/>
      <c r="P47" s="60"/>
      <c r="Q47" s="60"/>
      <c r="R47" s="61"/>
    </row>
    <row r="48" spans="2:18" ht="19.5" thickBot="1" x14ac:dyDescent="0.45">
      <c r="B48" s="68"/>
      <c r="C48" s="62"/>
      <c r="D48" s="63"/>
      <c r="E48" s="63"/>
      <c r="F48" s="64"/>
      <c r="G48" s="62"/>
      <c r="H48" s="63"/>
      <c r="I48" s="63"/>
      <c r="J48" s="64"/>
      <c r="K48" s="62"/>
      <c r="L48" s="63"/>
      <c r="M48" s="63"/>
      <c r="N48" s="64"/>
      <c r="O48" s="62"/>
      <c r="P48" s="63"/>
      <c r="Q48" s="63"/>
      <c r="R48" s="64"/>
    </row>
    <row r="49" spans="2:2" ht="9.9499999999999993" customHeight="1" x14ac:dyDescent="0.4"/>
    <row r="50" spans="2:2" x14ac:dyDescent="0.4">
      <c r="B50" s="35" t="s">
        <v>85</v>
      </c>
    </row>
  </sheetData>
  <sheetProtection sheet="1" objects="1" scenarios="1"/>
  <mergeCells count="35">
    <mergeCell ref="K47:N47"/>
    <mergeCell ref="K48:N48"/>
    <mergeCell ref="C46:F46"/>
    <mergeCell ref="C47:F47"/>
    <mergeCell ref="C48:F48"/>
    <mergeCell ref="G46:J46"/>
    <mergeCell ref="G47:J47"/>
    <mergeCell ref="G48:J48"/>
    <mergeCell ref="H11:H12"/>
    <mergeCell ref="I11:J11"/>
    <mergeCell ref="C45:F45"/>
    <mergeCell ref="K45:N45"/>
    <mergeCell ref="K46:N46"/>
    <mergeCell ref="G45:J45"/>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O10:R10"/>
    <mergeCell ref="O11:O12"/>
    <mergeCell ref="Q11:R11"/>
    <mergeCell ref="O45:R45"/>
    <mergeCell ref="O46:R46"/>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2023-05-27T04:32:23Z</dcterms:modified>
</cp:coreProperties>
</file>